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820"/>
  </bookViews>
  <sheets>
    <sheet name="Cuadro 5 Renta" sheetId="40" r:id="rId1"/>
  </sheets>
  <definedNames>
    <definedName name="_xlnm.Print_Area" localSheetId="0">'Cuadro 5 Renta'!$A$1:$R$33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40" l="1"/>
  <c r="I28" i="40"/>
  <c r="Q28" i="40" s="1"/>
  <c r="H28" i="40"/>
  <c r="C28" i="40"/>
  <c r="N27" i="40"/>
  <c r="I27" i="40"/>
  <c r="I24" i="40" s="1"/>
  <c r="Q24" i="40" s="1"/>
  <c r="H27" i="40"/>
  <c r="C27" i="40"/>
  <c r="Q26" i="40"/>
  <c r="N26" i="40"/>
  <c r="I26" i="40"/>
  <c r="H26" i="40"/>
  <c r="C26" i="40"/>
  <c r="N25" i="40"/>
  <c r="I25" i="40"/>
  <c r="Q25" i="40" s="1"/>
  <c r="H25" i="40"/>
  <c r="H24" i="40" s="1"/>
  <c r="C25" i="40"/>
  <c r="P24" i="40"/>
  <c r="O24" i="40"/>
  <c r="N24" i="40"/>
  <c r="M24" i="40"/>
  <c r="L24" i="40"/>
  <c r="K24" i="40"/>
  <c r="J24" i="40"/>
  <c r="G24" i="40"/>
  <c r="F24" i="40"/>
  <c r="E24" i="40"/>
  <c r="D24" i="40"/>
  <c r="C24" i="40"/>
  <c r="Q23" i="40"/>
  <c r="N23" i="40"/>
  <c r="I23" i="40"/>
  <c r="H23" i="40"/>
  <c r="C23" i="40"/>
  <c r="N22" i="40"/>
  <c r="I22" i="40"/>
  <c r="Q22" i="40" s="1"/>
  <c r="H22" i="40"/>
  <c r="C22" i="40"/>
  <c r="C17" i="40" s="1"/>
  <c r="N21" i="40"/>
  <c r="N16" i="40" s="1"/>
  <c r="I21" i="40"/>
  <c r="I16" i="40" s="1"/>
  <c r="H21" i="40"/>
  <c r="C21" i="40"/>
  <c r="N20" i="40"/>
  <c r="I20" i="40"/>
  <c r="Q20" i="40" s="1"/>
  <c r="H20" i="40"/>
  <c r="H19" i="40" s="1"/>
  <c r="C20" i="40"/>
  <c r="P19" i="40"/>
  <c r="O19" i="40"/>
  <c r="M19" i="40"/>
  <c r="L19" i="40"/>
  <c r="K19" i="40"/>
  <c r="J19" i="40"/>
  <c r="G19" i="40"/>
  <c r="F19" i="40"/>
  <c r="E19" i="40"/>
  <c r="D19" i="40"/>
  <c r="C19" i="40"/>
  <c r="Q18" i="40"/>
  <c r="P18" i="40"/>
  <c r="P14" i="40" s="1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P17" i="40"/>
  <c r="O17" i="40"/>
  <c r="N17" i="40"/>
  <c r="M17" i="40"/>
  <c r="L17" i="40"/>
  <c r="K17" i="40"/>
  <c r="J17" i="40"/>
  <c r="I17" i="40"/>
  <c r="Q17" i="40" s="1"/>
  <c r="H17" i="40"/>
  <c r="H14" i="40" s="1"/>
  <c r="G17" i="40"/>
  <c r="G14" i="40" s="1"/>
  <c r="F17" i="40"/>
  <c r="E17" i="40"/>
  <c r="D17" i="40"/>
  <c r="P16" i="40"/>
  <c r="O16" i="40"/>
  <c r="M16" i="40"/>
  <c r="L16" i="40"/>
  <c r="L14" i="40" s="1"/>
  <c r="K16" i="40"/>
  <c r="J16" i="40"/>
  <c r="J14" i="40" s="1"/>
  <c r="H16" i="40"/>
  <c r="G16" i="40"/>
  <c r="F16" i="40"/>
  <c r="E16" i="40"/>
  <c r="D16" i="40"/>
  <c r="C16" i="40"/>
  <c r="P15" i="40"/>
  <c r="O15" i="40"/>
  <c r="O14" i="40" s="1"/>
  <c r="N15" i="40"/>
  <c r="N14" i="40" s="1"/>
  <c r="M15" i="40"/>
  <c r="M14" i="40" s="1"/>
  <c r="L15" i="40"/>
  <c r="K15" i="40"/>
  <c r="K14" i="40" s="1"/>
  <c r="J15" i="40"/>
  <c r="I15" i="40"/>
  <c r="H15" i="40"/>
  <c r="G15" i="40"/>
  <c r="F15" i="40"/>
  <c r="E15" i="40"/>
  <c r="D15" i="40"/>
  <c r="C15" i="40"/>
  <c r="C14" i="40" s="1"/>
  <c r="F14" i="40"/>
  <c r="E14" i="40"/>
  <c r="D14" i="40"/>
  <c r="I14" i="40" l="1"/>
  <c r="Q14" i="40" s="1"/>
  <c r="Q16" i="40"/>
  <c r="Q21" i="40"/>
  <c r="N19" i="40"/>
  <c r="Q27" i="40"/>
  <c r="Q15" i="40"/>
  <c r="I19" i="40"/>
  <c r="Q19" i="40" s="1"/>
</calcChain>
</file>

<file path=xl/sharedStrings.xml><?xml version="1.0" encoding="utf-8"?>
<sst xmlns="http://schemas.openxmlformats.org/spreadsheetml/2006/main" count="61" uniqueCount="32">
  <si>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</si>
  <si>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</si>
  <si>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</si>
  <si>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</si>
  <si>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</si>
  <si>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</si>
  <si>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</si>
  <si>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</si>
  <si>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</si>
  <si>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</si>
  <si>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</si>
  <si>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</si>
  <si>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</si>
  <si>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</si>
  <si>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</si>
  <si>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</si>
  <si>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</si>
  <si>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</si>
  <si>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</si>
  <si>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</si>
  <si>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</si>
  <si>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</si>
  <si>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</si>
  <si>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2021 (P)</t>
  </si>
  <si>
    <t>(En millones de balboas)</t>
  </si>
  <si>
    <t>semestre</t>
  </si>
  <si>
    <t>Renta de la Inversión Extranjera Directa</t>
  </si>
  <si>
    <t>2022 (P)</t>
  </si>
  <si>
    <t>2023 (E)</t>
  </si>
  <si>
    <t>2023-22 (E)</t>
  </si>
  <si>
    <t>SEGÚN PARTIDA Y SECTOR: AÑOS 2021-22 Y PRIMER SEMESTRE 2023</t>
  </si>
  <si>
    <t>Primer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</si>
</sst>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164" fontId="1" fillId="2" borderId="0" xfId="0" applyNumberFormat="1" applyFont="1" applyFill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4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3" style="15" customWidth="1"/>
    <col min="4" max="9" width="10.7109375" style="15" customWidth="1"/>
    <col min="10" max="13" width="10.5703125" style="15" customWidth="1"/>
    <col min="14" max="14" width="10.7109375" style="15" customWidth="1"/>
    <col min="15" max="16" width="10.5703125" style="15" customWidth="1"/>
    <col min="17" max="17" width="10.7109375" style="15" customWidth="1"/>
    <col min="18" max="18" width="6.7109375" style="15" customWidth="1"/>
    <col min="19" max="16384" width="11.42578125" style="15"/>
  </cols>
  <sheetData>
    <row r="1" spans="1:21" ht="12.75" customHeight="1" x14ac:dyDescent="0.2">
      <c r="A1" s="44" t="s">
        <v>9</v>
      </c>
      <c r="B1" s="44"/>
      <c r="C1" s="44"/>
      <c r="D1" s="44"/>
      <c r="E1" s="44"/>
      <c r="F1" s="44"/>
      <c r="G1" s="44"/>
      <c r="H1" s="45" t="s">
        <v>9</v>
      </c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1" ht="12.75" customHeight="1" x14ac:dyDescent="0.2">
      <c r="A2" s="46" t="s">
        <v>10</v>
      </c>
      <c r="B2" s="46"/>
      <c r="C2" s="46"/>
      <c r="D2" s="46"/>
      <c r="E2" s="46"/>
      <c r="F2" s="46"/>
      <c r="G2" s="46"/>
      <c r="H2" s="47" t="s">
        <v>10</v>
      </c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21" ht="12.75" customHeight="1" x14ac:dyDescent="0.2">
      <c r="A3" s="44" t="s">
        <v>11</v>
      </c>
      <c r="B3" s="44"/>
      <c r="C3" s="44"/>
      <c r="D3" s="44"/>
      <c r="E3" s="44"/>
      <c r="F3" s="44"/>
      <c r="G3" s="44"/>
      <c r="H3" s="45" t="s">
        <v>11</v>
      </c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1" ht="6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1" s="17" customFormat="1" ht="12.75" customHeight="1" x14ac:dyDescent="0.2">
      <c r="A5" s="49" t="s">
        <v>18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50" t="s">
        <v>18</v>
      </c>
      <c r="S5" s="16"/>
      <c r="T5" s="16"/>
      <c r="U5" s="16"/>
    </row>
    <row r="6" spans="1:21" s="17" customFormat="1" ht="12.75" customHeight="1" x14ac:dyDescent="0.2">
      <c r="A6" s="49" t="s">
        <v>30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50" t="s">
        <v>30</v>
      </c>
      <c r="S6" s="16"/>
      <c r="T6" s="16"/>
      <c r="U6" s="16"/>
    </row>
    <row r="7" spans="1:21" ht="6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21" ht="14.1" customHeight="1" x14ac:dyDescent="0.2">
      <c r="A8" s="51" t="s">
        <v>19</v>
      </c>
      <c r="B8" s="1"/>
      <c r="C8" s="30" t="s">
        <v>26</v>
      </c>
      <c r="D8" s="30"/>
      <c r="E8" s="30"/>
      <c r="F8" s="30"/>
      <c r="G8" s="30"/>
      <c r="H8" s="31" t="s">
        <v>26</v>
      </c>
      <c r="I8" s="32"/>
      <c r="J8" s="32"/>
      <c r="K8" s="32"/>
      <c r="L8" s="32"/>
      <c r="M8" s="32"/>
      <c r="N8" s="32"/>
      <c r="O8" s="32"/>
      <c r="P8" s="33"/>
      <c r="Q8" s="28" t="s">
        <v>20</v>
      </c>
      <c r="R8" s="52" t="s">
        <v>19</v>
      </c>
    </row>
    <row r="9" spans="1:21" ht="14.1" customHeight="1" x14ac:dyDescent="0.2">
      <c r="A9" s="53"/>
      <c r="B9" s="2"/>
      <c r="C9" s="34" t="s">
        <v>24</v>
      </c>
      <c r="D9" s="34"/>
      <c r="E9" s="34"/>
      <c r="F9" s="34"/>
      <c r="G9" s="34"/>
      <c r="H9" s="35" t="s">
        <v>24</v>
      </c>
      <c r="I9" s="36"/>
      <c r="J9" s="36"/>
      <c r="K9" s="36"/>
      <c r="L9" s="36"/>
      <c r="M9" s="36"/>
      <c r="N9" s="36"/>
      <c r="O9" s="36"/>
      <c r="P9" s="37"/>
      <c r="Q9" s="29" t="s">
        <v>21</v>
      </c>
      <c r="R9" s="54"/>
    </row>
    <row r="10" spans="1:21" ht="14.1" customHeight="1" x14ac:dyDescent="0.2">
      <c r="A10" s="53"/>
      <c r="B10" s="3" t="s">
        <v>0</v>
      </c>
      <c r="C10" s="38" t="s">
        <v>23</v>
      </c>
      <c r="D10" s="39"/>
      <c r="E10" s="39"/>
      <c r="F10" s="39"/>
      <c r="G10" s="40"/>
      <c r="H10" s="41" t="s">
        <v>27</v>
      </c>
      <c r="I10" s="42"/>
      <c r="J10" s="42"/>
      <c r="K10" s="42"/>
      <c r="L10" s="42"/>
      <c r="M10" s="43"/>
      <c r="N10" s="41" t="s">
        <v>28</v>
      </c>
      <c r="O10" s="42"/>
      <c r="P10" s="43"/>
      <c r="Q10" s="55" t="s">
        <v>29</v>
      </c>
      <c r="R10" s="54"/>
    </row>
    <row r="11" spans="1:21" ht="14.1" customHeight="1" x14ac:dyDescent="0.2">
      <c r="A11" s="53"/>
      <c r="B11" s="2"/>
      <c r="C11" s="56" t="s">
        <v>1</v>
      </c>
      <c r="D11" s="57" t="s">
        <v>2</v>
      </c>
      <c r="E11" s="58"/>
      <c r="F11" s="58"/>
      <c r="G11" s="59"/>
      <c r="H11" s="56" t="s">
        <v>1</v>
      </c>
      <c r="I11" s="60" t="s">
        <v>3</v>
      </c>
      <c r="J11" s="61" t="s">
        <v>2</v>
      </c>
      <c r="K11" s="62"/>
      <c r="L11" s="62"/>
      <c r="M11" s="63"/>
      <c r="N11" s="60" t="s">
        <v>3</v>
      </c>
      <c r="O11" s="64" t="s">
        <v>2</v>
      </c>
      <c r="P11" s="65"/>
      <c r="Q11" s="66" t="s">
        <v>31</v>
      </c>
      <c r="R11" s="54"/>
    </row>
    <row r="12" spans="1:21" ht="14.1" customHeight="1" x14ac:dyDescent="0.2">
      <c r="A12" s="67"/>
      <c r="B12" s="4"/>
      <c r="C12" s="68"/>
      <c r="D12" s="5" t="s">
        <v>3</v>
      </c>
      <c r="E12" s="5" t="s">
        <v>4</v>
      </c>
      <c r="F12" s="5" t="s">
        <v>5</v>
      </c>
      <c r="G12" s="5" t="s">
        <v>6</v>
      </c>
      <c r="H12" s="68"/>
      <c r="I12" s="69" t="s">
        <v>25</v>
      </c>
      <c r="J12" s="5" t="s">
        <v>3</v>
      </c>
      <c r="K12" s="5" t="s">
        <v>4</v>
      </c>
      <c r="L12" s="5" t="s">
        <v>5</v>
      </c>
      <c r="M12" s="5" t="s">
        <v>6</v>
      </c>
      <c r="N12" s="69" t="s">
        <v>25</v>
      </c>
      <c r="O12" s="5" t="s">
        <v>3</v>
      </c>
      <c r="P12" s="5" t="s">
        <v>4</v>
      </c>
      <c r="Q12" s="70"/>
      <c r="R12" s="71"/>
    </row>
    <row r="13" spans="1:21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8"/>
      <c r="Q13" s="18"/>
      <c r="R13" s="8"/>
    </row>
    <row r="14" spans="1:21" ht="15" customHeight="1" x14ac:dyDescent="0.2">
      <c r="A14" s="9">
        <v>1</v>
      </c>
      <c r="B14" s="24" t="s">
        <v>26</v>
      </c>
      <c r="C14" s="72">
        <f>SUM(C15+C16+C17+C18)</f>
        <v>-2483.9773086099999</v>
      </c>
      <c r="D14" s="72">
        <f>SUM(D15+D16+D17+D18)</f>
        <v>-641.61980589999996</v>
      </c>
      <c r="E14" s="72">
        <f t="shared" ref="E14:G14" si="0">SUM(E15+E16+E17+E18)</f>
        <v>-578.58555687</v>
      </c>
      <c r="F14" s="72">
        <f t="shared" si="0"/>
        <v>-676.53916422999998</v>
      </c>
      <c r="G14" s="72">
        <f t="shared" si="0"/>
        <v>-587.23278160999996</v>
      </c>
      <c r="H14" s="72">
        <f>SUM(H15+H16+H17+H18)</f>
        <v>-2346.88825924</v>
      </c>
      <c r="I14" s="72">
        <f>SUM(I15+I16+I17+I18)</f>
        <v>-1248.4914097200001</v>
      </c>
      <c r="J14" s="72">
        <f t="shared" ref="J14:M14" si="1">SUM(J15+J16+J17+J18)</f>
        <v>-637.54433210999991</v>
      </c>
      <c r="K14" s="72">
        <f t="shared" si="1"/>
        <v>-610.94707760999995</v>
      </c>
      <c r="L14" s="72">
        <f t="shared" si="1"/>
        <v>-453.25182920999998</v>
      </c>
      <c r="M14" s="72">
        <f t="shared" si="1"/>
        <v>-645.14502030999995</v>
      </c>
      <c r="N14" s="72">
        <f>SUM(N15+N16+N17+N18)</f>
        <v>-1594.64290867</v>
      </c>
      <c r="O14" s="72">
        <f t="shared" ref="O14:P14" si="2">SUM(O15+O16+O17+O18)</f>
        <v>-853.22582739999996</v>
      </c>
      <c r="P14" s="72">
        <f t="shared" si="2"/>
        <v>-741.41708126999993</v>
      </c>
      <c r="Q14" s="72">
        <f>IF(I14=0,0, +N14/I14*100-100)</f>
        <v>27.72558114978392</v>
      </c>
      <c r="R14" s="10">
        <v>1</v>
      </c>
      <c r="S14" s="27"/>
    </row>
    <row r="15" spans="1:21" ht="14.1" customHeight="1" x14ac:dyDescent="0.2">
      <c r="A15" s="9">
        <v>2</v>
      </c>
      <c r="B15" s="26" t="s">
        <v>12</v>
      </c>
      <c r="C15" s="11">
        <f t="shared" ref="C15:M18" si="3">SUM(C20+C25)</f>
        <v>-608.05602593000003</v>
      </c>
      <c r="D15" s="11">
        <f t="shared" si="3"/>
        <v>-152.92422153999999</v>
      </c>
      <c r="E15" s="11">
        <f t="shared" si="3"/>
        <v>-147.44311540999999</v>
      </c>
      <c r="F15" s="11">
        <f t="shared" si="3"/>
        <v>-167.26289101</v>
      </c>
      <c r="G15" s="11">
        <f t="shared" si="3"/>
        <v>-140.42579796999999</v>
      </c>
      <c r="H15" s="11">
        <f t="shared" ref="H15:I18" si="4">SUM(H20+H25)</f>
        <v>-744.18785564000007</v>
      </c>
      <c r="I15" s="11">
        <f t="shared" si="4"/>
        <v>-412.86953366</v>
      </c>
      <c r="J15" s="11">
        <f t="shared" si="3"/>
        <v>-174.51130438999999</v>
      </c>
      <c r="K15" s="11">
        <f t="shared" si="3"/>
        <v>-238.35822926999998</v>
      </c>
      <c r="L15" s="11">
        <f t="shared" si="3"/>
        <v>-118.15270299000001</v>
      </c>
      <c r="M15" s="11">
        <f t="shared" si="3"/>
        <v>-213.16561899000001</v>
      </c>
      <c r="N15" s="11">
        <f>SUM(N20+N25)</f>
        <v>-583.58858412999984</v>
      </c>
      <c r="O15" s="11">
        <f t="shared" ref="O15:P18" si="5">SUM(O20+O25)</f>
        <v>-226.75587929</v>
      </c>
      <c r="P15" s="11">
        <f t="shared" si="5"/>
        <v>-356.83270483999991</v>
      </c>
      <c r="Q15" s="11">
        <f>IF(I15=0,0, +N15/I15*100-100)</f>
        <v>41.349394070473551</v>
      </c>
      <c r="R15" s="10">
        <v>2</v>
      </c>
      <c r="S15" s="27"/>
    </row>
    <row r="16" spans="1:21" ht="14.1" customHeight="1" x14ac:dyDescent="0.2">
      <c r="A16" s="9">
        <v>3</v>
      </c>
      <c r="B16" s="26" t="s">
        <v>13</v>
      </c>
      <c r="C16" s="11">
        <f t="shared" si="3"/>
        <v>-167.29139024000006</v>
      </c>
      <c r="D16" s="11">
        <f t="shared" si="3"/>
        <v>-55.95814335</v>
      </c>
      <c r="E16" s="11">
        <f t="shared" si="3"/>
        <v>-27.5998169</v>
      </c>
      <c r="F16" s="11">
        <f t="shared" si="3"/>
        <v>-37.331210279999993</v>
      </c>
      <c r="G16" s="11">
        <f t="shared" si="3"/>
        <v>-46.402219709999997</v>
      </c>
      <c r="H16" s="11">
        <f t="shared" si="4"/>
        <v>-333.22737352000001</v>
      </c>
      <c r="I16" s="11">
        <f t="shared" si="4"/>
        <v>-206.90607252000001</v>
      </c>
      <c r="J16" s="11">
        <f t="shared" si="3"/>
        <v>-175.17093662000002</v>
      </c>
      <c r="K16" s="11">
        <f t="shared" si="3"/>
        <v>-31.735135900000003</v>
      </c>
      <c r="L16" s="11">
        <f t="shared" si="3"/>
        <v>-55.180563360000001</v>
      </c>
      <c r="M16" s="11">
        <f t="shared" si="3"/>
        <v>-71.140737639999998</v>
      </c>
      <c r="N16" s="11">
        <f>SUM(N21+N26)</f>
        <v>-326.14889443999999</v>
      </c>
      <c r="O16" s="11">
        <f t="shared" si="5"/>
        <v>-221.21436950999998</v>
      </c>
      <c r="P16" s="11">
        <f t="shared" si="5"/>
        <v>-104.93452492999999</v>
      </c>
      <c r="Q16" s="11">
        <f t="shared" ref="Q16:Q18" si="6">IF(I16=0,0, +N16/I16*100-100)</f>
        <v>57.631378561145766</v>
      </c>
      <c r="R16" s="10">
        <v>3</v>
      </c>
      <c r="S16" s="27"/>
    </row>
    <row r="17" spans="1:19" ht="14.1" customHeight="1" x14ac:dyDescent="0.2">
      <c r="A17" s="9">
        <v>4</v>
      </c>
      <c r="B17" s="26" t="s">
        <v>14</v>
      </c>
      <c r="C17" s="11">
        <f t="shared" si="3"/>
        <v>-409.73633357</v>
      </c>
      <c r="D17" s="11">
        <f t="shared" si="3"/>
        <v>-219.53073254</v>
      </c>
      <c r="E17" s="11">
        <f t="shared" si="3"/>
        <v>-150.91763348000001</v>
      </c>
      <c r="F17" s="11">
        <f t="shared" si="3"/>
        <v>-42.287179380000005</v>
      </c>
      <c r="G17" s="11">
        <f t="shared" si="3"/>
        <v>2.9992118300000072</v>
      </c>
      <c r="H17" s="11">
        <f t="shared" si="4"/>
        <v>287.63274297000004</v>
      </c>
      <c r="I17" s="11">
        <f t="shared" si="4"/>
        <v>26.065431690000025</v>
      </c>
      <c r="J17" s="11">
        <f t="shared" si="3"/>
        <v>-25.882149479999995</v>
      </c>
      <c r="K17" s="11">
        <f t="shared" si="3"/>
        <v>51.947581169999999</v>
      </c>
      <c r="L17" s="11">
        <f t="shared" si="3"/>
        <v>-53.83047345</v>
      </c>
      <c r="M17" s="11">
        <f t="shared" si="3"/>
        <v>315.39778473000001</v>
      </c>
      <c r="N17" s="11">
        <f>SUM(N22+N27)</f>
        <v>-68.071721589999996</v>
      </c>
      <c r="O17" s="11">
        <f t="shared" si="5"/>
        <v>-115.63813356999999</v>
      </c>
      <c r="P17" s="11">
        <f t="shared" si="5"/>
        <v>47.566411979999998</v>
      </c>
      <c r="Q17" s="11">
        <f t="shared" si="6"/>
        <v>-361.15708498361698</v>
      </c>
      <c r="R17" s="10">
        <v>4</v>
      </c>
      <c r="S17" s="27"/>
    </row>
    <row r="18" spans="1:19" ht="14.1" customHeight="1" x14ac:dyDescent="0.2">
      <c r="A18" s="9">
        <v>5</v>
      </c>
      <c r="B18" s="26" t="s">
        <v>15</v>
      </c>
      <c r="C18" s="11">
        <f t="shared" si="3"/>
        <v>-1298.8935588699999</v>
      </c>
      <c r="D18" s="11">
        <f t="shared" si="3"/>
        <v>-213.20670847</v>
      </c>
      <c r="E18" s="11">
        <f t="shared" si="3"/>
        <v>-252.62499108</v>
      </c>
      <c r="F18" s="11">
        <f t="shared" si="3"/>
        <v>-429.65788355999996</v>
      </c>
      <c r="G18" s="11">
        <f t="shared" si="3"/>
        <v>-403.40397575999998</v>
      </c>
      <c r="H18" s="11">
        <f t="shared" si="4"/>
        <v>-1557.1057730499999</v>
      </c>
      <c r="I18" s="11">
        <f t="shared" si="4"/>
        <v>-654.78123522999999</v>
      </c>
      <c r="J18" s="11">
        <f t="shared" si="3"/>
        <v>-261.97994161999998</v>
      </c>
      <c r="K18" s="11">
        <f t="shared" si="3"/>
        <v>-392.80129360999996</v>
      </c>
      <c r="L18" s="11">
        <f t="shared" si="3"/>
        <v>-226.08808941000001</v>
      </c>
      <c r="M18" s="11">
        <f t="shared" si="3"/>
        <v>-676.23644840999998</v>
      </c>
      <c r="N18" s="11">
        <f>SUM(N23+N28)</f>
        <v>-616.83370850999995</v>
      </c>
      <c r="O18" s="11">
        <f t="shared" si="5"/>
        <v>-289.61744503</v>
      </c>
      <c r="P18" s="11">
        <f t="shared" si="5"/>
        <v>-327.21626348000001</v>
      </c>
      <c r="Q18" s="11">
        <f t="shared" si="6"/>
        <v>-5.795451164184712</v>
      </c>
      <c r="R18" s="10">
        <v>5</v>
      </c>
      <c r="S18" s="27"/>
    </row>
    <row r="19" spans="1:19" ht="15" customHeight="1" x14ac:dyDescent="0.2">
      <c r="A19" s="9">
        <v>6</v>
      </c>
      <c r="B19" s="23" t="s">
        <v>16</v>
      </c>
      <c r="C19" s="72">
        <f>SUM(C20+C21+C22+C23)</f>
        <v>-875.65081602999999</v>
      </c>
      <c r="D19" s="72">
        <f>SUM(D20+D21+D22+D23)</f>
        <v>-233.36298202</v>
      </c>
      <c r="E19" s="72">
        <f t="shared" ref="E19:G19" si="7">SUM(E20+E21+E22+E23)</f>
        <v>-163.0696696</v>
      </c>
      <c r="F19" s="72">
        <f t="shared" si="7"/>
        <v>-102.25597532000002</v>
      </c>
      <c r="G19" s="72">
        <f t="shared" si="7"/>
        <v>-376.96218908999998</v>
      </c>
      <c r="H19" s="72">
        <f>SUM(H20+H21+H22+H23)</f>
        <v>-709.91626577</v>
      </c>
      <c r="I19" s="72">
        <f>SUM(I20+I21+I22+I23)</f>
        <v>-299.56153489000002</v>
      </c>
      <c r="J19" s="72">
        <f t="shared" ref="J19:M19" si="8">SUM(J20+J21+J22+J23)</f>
        <v>-213.23802986000001</v>
      </c>
      <c r="K19" s="72">
        <f t="shared" si="8"/>
        <v>-86.323505030000007</v>
      </c>
      <c r="L19" s="72">
        <f t="shared" si="8"/>
        <v>-55.294768680000004</v>
      </c>
      <c r="M19" s="72">
        <f t="shared" si="8"/>
        <v>-355.05996219999997</v>
      </c>
      <c r="N19" s="72">
        <f>SUM(N20+N21+N22+N23)</f>
        <v>594.2792853200001</v>
      </c>
      <c r="O19" s="72">
        <f t="shared" ref="O19:P19" si="9">SUM(O20+O21+O22+O23)</f>
        <v>-195.82649011000001</v>
      </c>
      <c r="P19" s="72">
        <f t="shared" si="9"/>
        <v>790.10577542999999</v>
      </c>
      <c r="Q19" s="72">
        <f>IF(I19=0,0, +N19/I19*100-100)</f>
        <v>-298.383041914317</v>
      </c>
      <c r="R19" s="10">
        <v>6</v>
      </c>
      <c r="S19" s="27"/>
    </row>
    <row r="20" spans="1:19" ht="12.95" customHeight="1" x14ac:dyDescent="0.2">
      <c r="A20" s="9">
        <v>7</v>
      </c>
      <c r="B20" s="25" t="s">
        <v>12</v>
      </c>
      <c r="C20" s="11">
        <f>SUM(D20+E20+F20+G20)</f>
        <v>-199.4921271</v>
      </c>
      <c r="D20" s="11">
        <v>-80.885894039999997</v>
      </c>
      <c r="E20" s="11">
        <v>-16.422789179999999</v>
      </c>
      <c r="F20" s="11">
        <v>-80.554831770000007</v>
      </c>
      <c r="G20" s="11">
        <v>-21.628612109999999</v>
      </c>
      <c r="H20" s="11">
        <f>SUM(J20+K20+L20+M20)</f>
        <v>-60.770895350000004</v>
      </c>
      <c r="I20" s="11">
        <f>SUM(J20+K20)</f>
        <v>1.8583448799999971</v>
      </c>
      <c r="J20" s="12">
        <v>35.666558019999997</v>
      </c>
      <c r="K20" s="12">
        <v>-33.808213139999999</v>
      </c>
      <c r="L20" s="12">
        <v>-35.970545540000003</v>
      </c>
      <c r="M20" s="12">
        <v>-26.658694690000001</v>
      </c>
      <c r="N20" s="11">
        <f>SUM(O20+P20)</f>
        <v>891.54047631000003</v>
      </c>
      <c r="O20" s="12">
        <v>-41.148640659999998</v>
      </c>
      <c r="P20" s="12">
        <v>932.68911696999999</v>
      </c>
      <c r="Q20" s="11">
        <f t="shared" ref="Q20:Q23" si="10">IF(I20=0,0, +N20/I20*100-100)</f>
        <v>47874.974177559627</v>
      </c>
      <c r="R20" s="10">
        <v>7</v>
      </c>
      <c r="S20" s="27"/>
    </row>
    <row r="21" spans="1:19" ht="12.95" customHeight="1" x14ac:dyDescent="0.2">
      <c r="A21" s="9">
        <v>8</v>
      </c>
      <c r="B21" s="25" t="s">
        <v>13</v>
      </c>
      <c r="C21" s="11">
        <f t="shared" ref="C21:C23" si="11">SUM(D21+E21+F21+G21)</f>
        <v>87.909074069999988</v>
      </c>
      <c r="D21" s="11">
        <v>-5.5995799799999997</v>
      </c>
      <c r="E21" s="11">
        <v>-0.34660841999999997</v>
      </c>
      <c r="F21" s="11">
        <v>154.06633445</v>
      </c>
      <c r="G21" s="11">
        <v>-60.21107198</v>
      </c>
      <c r="H21" s="11">
        <f>SUM(J21+K21+L21+M21)</f>
        <v>-266.43802751999999</v>
      </c>
      <c r="I21" s="11">
        <f t="shared" ref="I21:I23" si="12">SUM(J21+K21)</f>
        <v>-120.04512587000001</v>
      </c>
      <c r="J21" s="12">
        <v>-125.12673598000001</v>
      </c>
      <c r="K21" s="12">
        <v>5.0816101099999997</v>
      </c>
      <c r="L21" s="12">
        <v>0.87718286000000001</v>
      </c>
      <c r="M21" s="12">
        <v>-147.27008451</v>
      </c>
      <c r="N21" s="11">
        <f t="shared" ref="N21:N23" si="13">SUM(O21+P21)</f>
        <v>-56.622758050000002</v>
      </c>
      <c r="O21" s="12">
        <v>-40.554234510000001</v>
      </c>
      <c r="P21" s="12">
        <v>-16.068523540000001</v>
      </c>
      <c r="Q21" s="11">
        <f t="shared" si="10"/>
        <v>-52.832105727209402</v>
      </c>
      <c r="R21" s="10">
        <v>8</v>
      </c>
      <c r="S21" s="27"/>
    </row>
    <row r="22" spans="1:19" ht="12.95" customHeight="1" x14ac:dyDescent="0.2">
      <c r="A22" s="9">
        <v>9</v>
      </c>
      <c r="B22" s="25" t="s">
        <v>14</v>
      </c>
      <c r="C22" s="11">
        <f t="shared" si="11"/>
        <v>-431.87214</v>
      </c>
      <c r="D22" s="11">
        <v>-100.53957</v>
      </c>
      <c r="E22" s="11">
        <v>-51.596682999999999</v>
      </c>
      <c r="F22" s="11">
        <v>-101.833797</v>
      </c>
      <c r="G22" s="11">
        <v>-177.90208999999999</v>
      </c>
      <c r="H22" s="11">
        <f>SUM(J22+K22+L22+M22)</f>
        <v>-140.630945</v>
      </c>
      <c r="I22" s="11">
        <f t="shared" si="12"/>
        <v>-111.51533699999999</v>
      </c>
      <c r="J22" s="12">
        <v>-94.982834999999994</v>
      </c>
      <c r="K22" s="12">
        <v>-16.532502000000001</v>
      </c>
      <c r="L22" s="12">
        <v>-1.4591320000000001</v>
      </c>
      <c r="M22" s="12">
        <v>-27.656476000000001</v>
      </c>
      <c r="N22" s="11">
        <f t="shared" si="13"/>
        <v>-49.134872000000001</v>
      </c>
      <c r="O22" s="12">
        <v>-44.624921999999998</v>
      </c>
      <c r="P22" s="12">
        <v>-4.5099499999999999</v>
      </c>
      <c r="Q22" s="11">
        <f t="shared" si="10"/>
        <v>-55.938910896175649</v>
      </c>
      <c r="R22" s="10">
        <v>9</v>
      </c>
      <c r="S22" s="27"/>
    </row>
    <row r="23" spans="1:19" ht="12.95" customHeight="1" x14ac:dyDescent="0.2">
      <c r="A23" s="9">
        <v>10</v>
      </c>
      <c r="B23" s="25" t="s">
        <v>15</v>
      </c>
      <c r="C23" s="11">
        <f t="shared" si="11"/>
        <v>-332.19562300000001</v>
      </c>
      <c r="D23" s="11">
        <v>-46.337938000000001</v>
      </c>
      <c r="E23" s="11">
        <v>-94.703588999999994</v>
      </c>
      <c r="F23" s="11">
        <v>-73.933681000000007</v>
      </c>
      <c r="G23" s="11">
        <v>-117.220415</v>
      </c>
      <c r="H23" s="11">
        <f>SUM(J23+K23+L23+M23)</f>
        <v>-242.07639789999999</v>
      </c>
      <c r="I23" s="11">
        <f t="shared" si="12"/>
        <v>-69.859416899999999</v>
      </c>
      <c r="J23" s="12">
        <v>-28.7950169</v>
      </c>
      <c r="K23" s="12">
        <v>-41.064399999999999</v>
      </c>
      <c r="L23" s="12">
        <v>-18.742273999999998</v>
      </c>
      <c r="M23" s="12">
        <v>-153.474707</v>
      </c>
      <c r="N23" s="11">
        <f t="shared" si="13"/>
        <v>-191.50356094</v>
      </c>
      <c r="O23" s="12">
        <v>-69.498692939999998</v>
      </c>
      <c r="P23" s="12">
        <v>-122.004868</v>
      </c>
      <c r="Q23" s="11">
        <f t="shared" si="10"/>
        <v>174.12705321335136</v>
      </c>
      <c r="R23" s="10">
        <v>10</v>
      </c>
      <c r="S23" s="27"/>
    </row>
    <row r="24" spans="1:19" ht="15" customHeight="1" x14ac:dyDescent="0.2">
      <c r="A24" s="9">
        <v>11</v>
      </c>
      <c r="B24" s="23" t="s">
        <v>17</v>
      </c>
      <c r="C24" s="72">
        <f>SUM(C25+C26+C27+C28)</f>
        <v>-1608.3264925799999</v>
      </c>
      <c r="D24" s="72">
        <f t="shared" ref="D24:G24" si="14">SUM(D25+D26+D27+D28)</f>
        <v>-408.25682387999996</v>
      </c>
      <c r="E24" s="72">
        <f t="shared" si="14"/>
        <v>-415.51588727000001</v>
      </c>
      <c r="F24" s="72">
        <f t="shared" si="14"/>
        <v>-574.28318891000004</v>
      </c>
      <c r="G24" s="72">
        <f t="shared" si="14"/>
        <v>-210.27059251999998</v>
      </c>
      <c r="H24" s="72">
        <f>SUM(H25+H26+H27+H28)</f>
        <v>-1636.9719934699999</v>
      </c>
      <c r="I24" s="72">
        <f>SUM(I25+I26+I27+I28)</f>
        <v>-948.92987483000002</v>
      </c>
      <c r="J24" s="72">
        <f t="shared" ref="J24:M24" si="15">SUM(J25+J26+J27+J28)</f>
        <v>-424.30630224999993</v>
      </c>
      <c r="K24" s="72">
        <f t="shared" si="15"/>
        <v>-524.62357257999997</v>
      </c>
      <c r="L24" s="72">
        <f t="shared" si="15"/>
        <v>-397.95706052999998</v>
      </c>
      <c r="M24" s="72">
        <f t="shared" si="15"/>
        <v>-290.08505810999998</v>
      </c>
      <c r="N24" s="72">
        <f>SUM(N25+N26+N27+N28)</f>
        <v>-2188.9221939899999</v>
      </c>
      <c r="O24" s="72">
        <f t="shared" ref="O24:P24" si="16">SUM(O25+O26+O27+O28)</f>
        <v>-657.39933728999995</v>
      </c>
      <c r="P24" s="72">
        <f t="shared" si="16"/>
        <v>-1531.5228566999999</v>
      </c>
      <c r="Q24" s="72">
        <f>IF(I24=0,0, +N24/I24*100-100)</f>
        <v>130.67270322605697</v>
      </c>
      <c r="R24" s="10">
        <v>11</v>
      </c>
      <c r="S24" s="27"/>
    </row>
    <row r="25" spans="1:19" ht="12.95" customHeight="1" x14ac:dyDescent="0.2">
      <c r="A25" s="9">
        <v>12</v>
      </c>
      <c r="B25" s="25" t="s">
        <v>12</v>
      </c>
      <c r="C25" s="11">
        <f>SUM(D25+E25+F25+G25)</f>
        <v>-408.56389883000003</v>
      </c>
      <c r="D25" s="11">
        <v>-72.038327499999994</v>
      </c>
      <c r="E25" s="11">
        <v>-131.02032622999999</v>
      </c>
      <c r="F25" s="11">
        <v>-86.708059239999997</v>
      </c>
      <c r="G25" s="11">
        <v>-118.79718586</v>
      </c>
      <c r="H25" s="11">
        <f>SUM(J25+K25+L25+M25)</f>
        <v>-683.41696029000002</v>
      </c>
      <c r="I25" s="11">
        <f>SUM(J25+K25)</f>
        <v>-414.72787854000001</v>
      </c>
      <c r="J25" s="12">
        <v>-210.17786240999999</v>
      </c>
      <c r="K25" s="12">
        <v>-204.55001612999999</v>
      </c>
      <c r="L25" s="12">
        <v>-82.182157450000005</v>
      </c>
      <c r="M25" s="12">
        <v>-186.50692430000001</v>
      </c>
      <c r="N25" s="11">
        <f>SUM(O25+P25)</f>
        <v>-1475.1290604399999</v>
      </c>
      <c r="O25" s="12">
        <v>-185.60723863000001</v>
      </c>
      <c r="P25" s="12">
        <v>-1289.5218218099999</v>
      </c>
      <c r="Q25" s="11">
        <f t="shared" ref="Q25:Q28" si="17">IF(I25=0,0, +N25/I25*100-100)</f>
        <v>255.68601407578763</v>
      </c>
      <c r="R25" s="10">
        <v>12</v>
      </c>
      <c r="S25" s="27"/>
    </row>
    <row r="26" spans="1:19" ht="12.95" customHeight="1" x14ac:dyDescent="0.2">
      <c r="A26" s="9">
        <v>13</v>
      </c>
      <c r="B26" s="25" t="s">
        <v>13</v>
      </c>
      <c r="C26" s="11">
        <f t="shared" ref="C26:C28" si="18">SUM(D26+E26+F26+G26)</f>
        <v>-255.20046431000003</v>
      </c>
      <c r="D26" s="11">
        <v>-50.358563369999999</v>
      </c>
      <c r="E26" s="11">
        <v>-27.253208480000001</v>
      </c>
      <c r="F26" s="11">
        <v>-191.39754472999999</v>
      </c>
      <c r="G26" s="11">
        <v>13.808852269999999</v>
      </c>
      <c r="H26" s="11">
        <f>SUM(J26+K26+L26+M26)</f>
        <v>-66.789345999999995</v>
      </c>
      <c r="I26" s="11">
        <f t="shared" ref="I26:I28" si="19">SUM(J26+K26)</f>
        <v>-86.860946650000002</v>
      </c>
      <c r="J26" s="12">
        <v>-50.04420064</v>
      </c>
      <c r="K26" s="12">
        <v>-36.816746010000003</v>
      </c>
      <c r="L26" s="12">
        <v>-56.057746219999999</v>
      </c>
      <c r="M26" s="12">
        <v>76.129346870000006</v>
      </c>
      <c r="N26" s="11">
        <f t="shared" ref="N26:N28" si="20">SUM(O26+P26)</f>
        <v>-269.52613638999998</v>
      </c>
      <c r="O26" s="12">
        <v>-180.660135</v>
      </c>
      <c r="P26" s="12">
        <v>-88.866001389999994</v>
      </c>
      <c r="Q26" s="11">
        <f t="shared" si="17"/>
        <v>210.29610749700475</v>
      </c>
      <c r="R26" s="10">
        <v>13</v>
      </c>
      <c r="S26" s="27"/>
    </row>
    <row r="27" spans="1:19" ht="12.95" customHeight="1" x14ac:dyDescent="0.2">
      <c r="A27" s="9">
        <v>14</v>
      </c>
      <c r="B27" s="25" t="s">
        <v>14</v>
      </c>
      <c r="C27" s="11">
        <f t="shared" si="18"/>
        <v>22.135806430000002</v>
      </c>
      <c r="D27" s="11">
        <v>-118.99116254</v>
      </c>
      <c r="E27" s="11">
        <v>-99.320950479999993</v>
      </c>
      <c r="F27" s="11">
        <v>59.546617619999999</v>
      </c>
      <c r="G27" s="11">
        <v>180.90130182999999</v>
      </c>
      <c r="H27" s="11">
        <f>SUM(J27+K27+L27+M27)</f>
        <v>428.26368797000003</v>
      </c>
      <c r="I27" s="11">
        <f t="shared" si="19"/>
        <v>137.58076869000001</v>
      </c>
      <c r="J27" s="12">
        <v>69.100685519999999</v>
      </c>
      <c r="K27" s="12">
        <v>68.48008317</v>
      </c>
      <c r="L27" s="12">
        <v>-52.371341450000003</v>
      </c>
      <c r="M27" s="12">
        <v>343.05426073000001</v>
      </c>
      <c r="N27" s="11">
        <f t="shared" si="20"/>
        <v>-18.936849589999994</v>
      </c>
      <c r="O27" s="12">
        <v>-71.013211569999996</v>
      </c>
      <c r="P27" s="12">
        <v>52.076361980000001</v>
      </c>
      <c r="Q27" s="11">
        <f t="shared" si="17"/>
        <v>-113.76416905524704</v>
      </c>
      <c r="R27" s="10">
        <v>14</v>
      </c>
      <c r="S27" s="27"/>
    </row>
    <row r="28" spans="1:19" ht="12.95" customHeight="1" x14ac:dyDescent="0.2">
      <c r="A28" s="9">
        <v>15</v>
      </c>
      <c r="B28" s="25" t="s">
        <v>15</v>
      </c>
      <c r="C28" s="11">
        <f t="shared" si="18"/>
        <v>-966.69793586999992</v>
      </c>
      <c r="D28" s="11">
        <v>-166.86877046999999</v>
      </c>
      <c r="E28" s="11">
        <v>-157.92140208000001</v>
      </c>
      <c r="F28" s="11">
        <v>-355.72420255999998</v>
      </c>
      <c r="G28" s="11">
        <v>-286.18356075999998</v>
      </c>
      <c r="H28" s="11">
        <f>SUM(J28+K28+L28+M28)</f>
        <v>-1315.0293751499999</v>
      </c>
      <c r="I28" s="11">
        <f t="shared" si="19"/>
        <v>-584.92181832999995</v>
      </c>
      <c r="J28" s="12">
        <v>-233.18492472</v>
      </c>
      <c r="K28" s="12">
        <v>-351.73689360999998</v>
      </c>
      <c r="L28" s="12">
        <v>-207.34581541</v>
      </c>
      <c r="M28" s="12">
        <v>-522.76174141000001</v>
      </c>
      <c r="N28" s="11">
        <f t="shared" si="20"/>
        <v>-425.33014757000001</v>
      </c>
      <c r="O28" s="12">
        <v>-220.11875208999999</v>
      </c>
      <c r="P28" s="12">
        <v>-205.21139547999999</v>
      </c>
      <c r="Q28" s="11">
        <f t="shared" si="17"/>
        <v>-27.284273856572369</v>
      </c>
      <c r="R28" s="10">
        <v>15</v>
      </c>
      <c r="S28" s="27"/>
    </row>
    <row r="29" spans="1:19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4"/>
      <c r="Q29" s="19"/>
      <c r="R29" s="14"/>
    </row>
    <row r="30" spans="1:19" ht="6" customHeight="1" x14ac:dyDescent="0.2">
      <c r="B30" s="21"/>
    </row>
    <row r="31" spans="1:19" ht="12.75" customHeight="1" x14ac:dyDescent="0.2">
      <c r="A31" s="22" t="s">
        <v>22</v>
      </c>
    </row>
    <row r="32" spans="1:19" ht="12.75" customHeight="1" x14ac:dyDescent="0.2">
      <c r="A32" s="15" t="s">
        <v>7</v>
      </c>
    </row>
    <row r="33" spans="1:1" ht="12.75" customHeight="1" x14ac:dyDescent="0.2">
      <c r="A33" s="15" t="s">
        <v>8</v>
      </c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P8"/>
    <mergeCell ref="R8:R12"/>
    <mergeCell ref="C9:G9"/>
    <mergeCell ref="H9:P9"/>
    <mergeCell ref="C10:G10"/>
    <mergeCell ref="H10:M10"/>
    <mergeCell ref="N10:P10"/>
    <mergeCell ref="C11:C12"/>
    <mergeCell ref="D11:G11"/>
    <mergeCell ref="H11:H12"/>
    <mergeCell ref="J11:M11"/>
    <mergeCell ref="O11:P11"/>
    <mergeCell ref="Q11:Q1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2024-01-17T19:54:30Z</cp:lastPrinted>
  <dcterms:created xsi:type="dcterms:W3CDTF">2018-11-21T20:09:16Z</dcterms:created>
  <dcterms:modified xsi:type="dcterms:W3CDTF">2024-01-22T22:30:14Z</dcterms:modified>
</cp:coreProperties>
</file>